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19080" windowHeight="8100" activeTab="0"/>
  </bookViews>
  <sheets>
    <sheet name="SIR" sheetId="1" r:id="rId1"/>
  </sheets>
  <definedNames>
    <definedName name="_xlnm.Print_Area" localSheetId="0">'SIR'!$A$1:$F$107</definedName>
  </definedNames>
  <calcPr fullCalcOnLoad="1"/>
</workbook>
</file>

<file path=xl/sharedStrings.xml><?xml version="1.0" encoding="utf-8"?>
<sst xmlns="http://schemas.openxmlformats.org/spreadsheetml/2006/main" count="120" uniqueCount="59">
  <si>
    <t>M</t>
  </si>
  <si>
    <t>ST</t>
  </si>
  <si>
    <t xml:space="preserve">                  2008 STATISTICAL INFORMATION RETURN           </t>
  </si>
  <si>
    <t xml:space="preserve">                        STATISTICAL DATA AS OF DECEMBER 31,</t>
  </si>
  <si>
    <t>TAX RATES FOR YEAR</t>
  </si>
  <si>
    <t>MR</t>
  </si>
  <si>
    <t xml:space="preserve">           Municipality Name:</t>
  </si>
  <si>
    <t>CERTIFICATION</t>
  </si>
  <si>
    <t>The information contained in this Statistical Information Return is presented fairly</t>
  </si>
  <si>
    <t>to the best of my knowledge.</t>
  </si>
  <si>
    <t>Signature of Duly Authorized Signing Officer</t>
  </si>
  <si>
    <t>Print Name</t>
  </si>
  <si>
    <t>Date</t>
  </si>
  <si>
    <t>Alberta Municipal Affairs</t>
  </si>
  <si>
    <t>Municipality Name</t>
  </si>
  <si>
    <t>2008 GENERAL STATISTICS</t>
  </si>
  <si>
    <t>Schedule ST</t>
  </si>
  <si>
    <t>Total Full-time Positions  ……………………….………...………..……………………………………..................................................…</t>
  </si>
  <si>
    <t>Total Area of Municipality (Hectares) ....………….……………..…………………………………...........................................................</t>
  </si>
  <si>
    <t>Number of Hamlets (For Specialized Municipalities &amp; Municipal Districts Only) ………….………………………………………………….........................................</t>
  </si>
  <si>
    <t>Length of all Open Roads Maintained (Kilometres) ………….………………………………………………….........................................</t>
  </si>
  <si>
    <t>Water Mains Length (Kilometres)</t>
  </si>
  <si>
    <t xml:space="preserve">     Water Mains Length (Kilometres) - Municipality owned systems ………………………………….</t>
  </si>
  <si>
    <t xml:space="preserve">     Water Mains Length (Kilometres) - Service providers …………………………………………….</t>
  </si>
  <si>
    <t xml:space="preserve">     Water Mains Length (Kilometres) - Co-ops …………………………………..…………………….</t>
  </si>
  <si>
    <t xml:space="preserve">     Water Mains Length (Kilometres) - Regional systems ……………………………………….…..</t>
  </si>
  <si>
    <t xml:space="preserve">     Water Mains Length (Kilometres) - Other ……………………………………………..…………….</t>
  </si>
  <si>
    <r>
      <t xml:space="preserve">      Total</t>
    </r>
    <r>
      <rPr>
        <sz val="9"/>
        <rFont val="Arial"/>
        <family val="2"/>
      </rPr>
      <t>..........………………..…..………………………..……………….......................................................</t>
    </r>
  </si>
  <si>
    <t>Wastewater Mains Length (Kilometres)</t>
  </si>
  <si>
    <t xml:space="preserve">     Wastewater Mains Length (Kilometres) - Municipality owned systems ……..…………………………………………………</t>
  </si>
  <si>
    <t xml:space="preserve">     Wastewater Mains Length (Kilometres) - Service providers ………………………………………</t>
  </si>
  <si>
    <t xml:space="preserve">     Wastewater Mains Length (Kilometres) - Co-ops ……………………………………………….</t>
  </si>
  <si>
    <t xml:space="preserve">     Wastewater Mains Length (Kilometres) - Regional systems ……………...………………….</t>
  </si>
  <si>
    <t xml:space="preserve">     Wastewater Mains Length (Kilometres) - Other ………………………………………………....</t>
  </si>
  <si>
    <r>
      <t xml:space="preserve">      Total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.…………………..………………………………………...........................................................</t>
    </r>
  </si>
  <si>
    <t>Storm Drainage Mains Length (Kilometres) ………….………………………………………………........................................................</t>
  </si>
  <si>
    <t>Number of Residences (For Summer Villages Only)  …………….……………………………………………………....................................</t>
  </si>
  <si>
    <t>Number of Dwelling Units  ...………………………………....………………………….............................................................................</t>
  </si>
  <si>
    <t>Total Assessment Services Costs  ..………..……………………………………………………...............................................................</t>
  </si>
  <si>
    <t>Number of Assessment Complaints Heard by the Assessment Review Board  ……………………………………</t>
  </si>
  <si>
    <t>Number of Residential Assessment Complaints  ..………..……………………………………………………...............................................................</t>
  </si>
  <si>
    <t>Number of Farm Property Assessment Complaints  ..………..……………………………………………………...............................................................</t>
  </si>
  <si>
    <t>Number of Non-residential Assessment Complaints  ..………..……………………………………………………...............................................................</t>
  </si>
  <si>
    <t>Number of Machinery and Equipment Assessment Complaints  ..………..……………………………………………………...............................................................</t>
  </si>
  <si>
    <t>Number of Other Assessment Complaints  ..………..……………..................................................</t>
  </si>
  <si>
    <t>Total Number of Assessment Adjustments (Section 305 of the Municipal Government Act)..………..………………………………</t>
  </si>
  <si>
    <r>
      <t xml:space="preserve">2009 TAX RATES </t>
    </r>
    <r>
      <rPr>
        <b/>
        <sz val="10"/>
        <rFont val="Arial"/>
        <family val="2"/>
      </rPr>
      <t>(expressed in mills)</t>
    </r>
  </si>
  <si>
    <t>Schedule MR</t>
  </si>
  <si>
    <t>Attach a copy of the 2009 Property Tax Rate Bylaw</t>
  </si>
  <si>
    <t>Residential/ Farm land</t>
  </si>
  <si>
    <t>Non-residential</t>
  </si>
  <si>
    <t>*Municipal  .………………………………………………………………………………</t>
  </si>
  <si>
    <t>Education - Alberta School Foundation Fund  …………………………………………………………………………</t>
  </si>
  <si>
    <t>Education - Opted Out  ………...……………………………………………………….</t>
  </si>
  <si>
    <t>Allowance For Non-collection of Requisitioned Taxes  …...…………………………</t>
  </si>
  <si>
    <t>Seniors Lodge Accommodation  ...………………………………………………………………………</t>
  </si>
  <si>
    <r>
      <t>*</t>
    </r>
    <r>
      <rPr>
        <sz val="9"/>
        <rFont val="Arial"/>
        <family val="2"/>
      </rPr>
      <t>Check box if there is more than one residential tax rate or</t>
    </r>
  </si>
  <si>
    <t xml:space="preserve">   if a separate rate is established for farmland.</t>
  </si>
  <si>
    <t>EDIT LIST: PLEASE REVIEW AND CORRECT ANY ERRORS LISTED BELOW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</si>
</sst>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0.00000000"/>
    <numFmt numFmtId="167" formatCode="mmmm\ d&quot;, &quot;yyyy"/>
    <numFmt numFmtId="168" formatCode="0.0000"/>
    <numFmt numFmtId="169" formatCode="#,##0.0"/>
    <numFmt numFmtId="170" formatCode=";;;"/>
    <numFmt numFmtId="171" formatCode="#,##0.000"/>
  </numFmts>
  <fonts count="9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 applyProtection="1">
      <alignment horizontal="left" indent="5"/>
      <protection/>
    </xf>
    <xf numFmtId="0" fontId="0" fillId="0" borderId="2" xfId="0" applyFont="1" applyBorder="1" applyAlignment="1" applyProtection="1">
      <alignment horizontal="left" indent="5"/>
      <protection/>
    </xf>
    <xf numFmtId="0" fontId="0" fillId="0" borderId="3" xfId="0" applyFont="1" applyBorder="1" applyAlignment="1" applyProtection="1">
      <alignment horizontal="left" indent="5"/>
      <protection/>
    </xf>
    <xf numFmtId="0" fontId="3" fillId="0" borderId="4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left" indent="5"/>
      <protection locked="0"/>
    </xf>
    <xf numFmtId="0" fontId="0" fillId="0" borderId="5" xfId="0" applyFont="1" applyBorder="1" applyAlignment="1" applyProtection="1">
      <alignment horizontal="left" indent="5"/>
      <protection/>
    </xf>
    <xf numFmtId="0" fontId="0" fillId="0" borderId="0" xfId="0" applyFont="1" applyBorder="1" applyAlignment="1" applyProtection="1">
      <alignment horizontal="left" indent="5"/>
      <protection/>
    </xf>
    <xf numFmtId="0" fontId="0" fillId="0" borderId="6" xfId="0" applyFont="1" applyBorder="1" applyAlignment="1" applyProtection="1">
      <alignment horizontal="left" indent="5"/>
      <protection/>
    </xf>
    <xf numFmtId="0" fontId="4" fillId="0" borderId="4" xfId="0" applyFont="1" applyBorder="1" applyAlignment="1" applyProtection="1">
      <alignment horizontal="left" indent="5"/>
      <protection/>
    </xf>
    <xf numFmtId="49" fontId="0" fillId="0" borderId="0" xfId="0" applyNumberFormat="1" applyFont="1" applyBorder="1" applyAlignment="1" applyProtection="1">
      <alignment horizontal="left" indent="5"/>
      <protection/>
    </xf>
    <xf numFmtId="49" fontId="0" fillId="0" borderId="6" xfId="0" applyNumberFormat="1" applyFont="1" applyBorder="1" applyAlignment="1" applyProtection="1">
      <alignment horizontal="left" indent="5"/>
      <protection/>
    </xf>
    <xf numFmtId="49" fontId="4" fillId="0" borderId="4" xfId="0" applyNumberFormat="1" applyFont="1" applyBorder="1" applyAlignment="1" applyProtection="1">
      <alignment horizontal="left" indent="5"/>
      <protection/>
    </xf>
    <xf numFmtId="49" fontId="2" fillId="0" borderId="4" xfId="0" applyNumberFormat="1" applyFont="1" applyBorder="1" applyAlignment="1" applyProtection="1">
      <alignment horizontal="left" indent="5"/>
      <protection/>
    </xf>
    <xf numFmtId="49" fontId="2" fillId="0" borderId="0" xfId="0" applyNumberFormat="1" applyFont="1" applyBorder="1" applyAlignment="1" applyProtection="1">
      <alignment horizontal="left" indent="5"/>
      <protection/>
    </xf>
    <xf numFmtId="49" fontId="5" fillId="0" borderId="0" xfId="0" applyNumberFormat="1" applyFont="1" applyBorder="1" applyAlignment="1" applyProtection="1">
      <alignment horizontal="left" indent="5"/>
      <protection/>
    </xf>
    <xf numFmtId="0" fontId="0" fillId="0" borderId="4" xfId="0" applyFont="1" applyBorder="1" applyAlignment="1" applyProtection="1">
      <alignment horizontal="left" indent="5"/>
      <protection/>
    </xf>
    <xf numFmtId="0" fontId="0" fillId="0" borderId="4" xfId="0" applyFont="1" applyBorder="1" applyAlignment="1" applyProtection="1">
      <alignment horizontal="left" indent="5"/>
      <protection locked="0"/>
    </xf>
    <xf numFmtId="49" fontId="4" fillId="0" borderId="7" xfId="0" applyNumberFormat="1" applyFont="1" applyBorder="1" applyAlignment="1" applyProtection="1">
      <alignment horizontal="left" vertical="top" indent="1"/>
      <protection/>
    </xf>
    <xf numFmtId="49" fontId="2" fillId="0" borderId="8" xfId="0" applyNumberFormat="1" applyFont="1" applyBorder="1" applyAlignment="1" applyProtection="1">
      <alignment horizontal="left" indent="5"/>
      <protection/>
    </xf>
    <xf numFmtId="49" fontId="4" fillId="0" borderId="8" xfId="0" applyNumberFormat="1" applyFont="1" applyBorder="1" applyAlignment="1" applyProtection="1">
      <alignment vertical="top"/>
      <protection/>
    </xf>
    <xf numFmtId="49" fontId="0" fillId="0" borderId="8" xfId="0" applyNumberFormat="1" applyFont="1" applyBorder="1" applyAlignment="1" applyProtection="1">
      <alignment horizontal="left" indent="5"/>
      <protection/>
    </xf>
    <xf numFmtId="0" fontId="0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168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169" fontId="6" fillId="0" borderId="9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0" xfId="0" applyNumberFormat="1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4" fontId="6" fillId="0" borderId="10" xfId="0" applyNumberFormat="1" applyFont="1" applyBorder="1" applyAlignment="1" applyProtection="1">
      <alignment horizontal="right"/>
      <protection locked="0"/>
    </xf>
    <xf numFmtId="170" fontId="4" fillId="0" borderId="0" xfId="0" applyNumberFormat="1" applyFont="1" applyAlignment="1" applyProtection="1">
      <alignment/>
      <protection/>
    </xf>
    <xf numFmtId="170" fontId="4" fillId="0" borderId="0" xfId="0" applyNumberFormat="1" applyFont="1" applyAlignment="1">
      <alignment/>
    </xf>
    <xf numFmtId="4" fontId="6" fillId="0" borderId="9" xfId="0" applyNumberFormat="1" applyFont="1" applyBorder="1" applyAlignment="1" applyProtection="1">
      <alignment horizontal="right"/>
      <protection locked="0"/>
    </xf>
    <xf numFmtId="4" fontId="6" fillId="2" borderId="11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Alignment="1" applyProtection="1">
      <alignment/>
      <protection/>
    </xf>
    <xf numFmtId="3" fontId="6" fillId="0" borderId="10" xfId="0" applyNumberFormat="1" applyFont="1" applyBorder="1" applyAlignment="1" applyProtection="1">
      <alignment horizontal="right"/>
      <protection locked="0"/>
    </xf>
    <xf numFmtId="2" fontId="6" fillId="0" borderId="10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fill"/>
      <protection/>
    </xf>
    <xf numFmtId="0" fontId="3" fillId="0" borderId="0" xfId="0" applyFont="1" applyAlignment="1">
      <alignment horizontal="right"/>
    </xf>
    <xf numFmtId="170" fontId="0" fillId="0" borderId="0" xfId="0" applyNumberFormat="1" applyFont="1" applyAlignment="1">
      <alignment/>
    </xf>
    <xf numFmtId="0" fontId="4" fillId="0" borderId="0" xfId="0" applyFont="1" applyAlignment="1" applyProtection="1">
      <alignment/>
      <protection/>
    </xf>
    <xf numFmtId="0" fontId="6" fillId="0" borderId="0" xfId="0" applyFont="1" applyAlignment="1">
      <alignment horizontal="center" wrapText="1"/>
    </xf>
    <xf numFmtId="0" fontId="0" fillId="0" borderId="0" xfId="0" applyBorder="1" applyAlignment="1">
      <alignment/>
    </xf>
    <xf numFmtId="168" fontId="6" fillId="3" borderId="9" xfId="0" applyNumberFormat="1" applyFont="1" applyFill="1" applyBorder="1" applyAlignment="1" applyProtection="1">
      <alignment/>
      <protection locked="0"/>
    </xf>
    <xf numFmtId="166" fontId="6" fillId="0" borderId="0" xfId="0" applyNumberFormat="1" applyFont="1" applyBorder="1" applyAlignment="1" applyProtection="1">
      <alignment horizontal="right"/>
      <protection/>
    </xf>
    <xf numFmtId="169" fontId="4" fillId="0" borderId="0" xfId="0" applyNumberFormat="1" applyFont="1" applyBorder="1" applyAlignment="1" applyProtection="1">
      <alignment horizontal="right"/>
      <protection/>
    </xf>
    <xf numFmtId="169" fontId="4" fillId="0" borderId="0" xfId="0" applyNumberFormat="1" applyFont="1" applyBorder="1" applyAlignment="1">
      <alignment horizontal="right"/>
    </xf>
    <xf numFmtId="171" fontId="4" fillId="0" borderId="0" xfId="0" applyNumberFormat="1" applyFont="1" applyBorder="1" applyAlignment="1">
      <alignment horizontal="right"/>
    </xf>
    <xf numFmtId="0" fontId="8" fillId="0" borderId="0" xfId="0" applyFont="1" applyAlignment="1" applyProtection="1">
      <alignment/>
      <protection/>
    </xf>
    <xf numFmtId="0" fontId="4" fillId="0" borderId="0" xfId="0" applyFont="1" applyBorder="1" applyAlignment="1">
      <alignment/>
    </xf>
    <xf numFmtId="169" fontId="0" fillId="0" borderId="0" xfId="0" applyNumberFormat="1" applyFont="1" applyBorder="1" applyAlignment="1" applyProtection="1">
      <alignment horizontal="right"/>
      <protection/>
    </xf>
    <xf numFmtId="169" fontId="0" fillId="0" borderId="0" xfId="0" applyNumberFormat="1" applyFont="1" applyBorder="1" applyAlignment="1">
      <alignment horizontal="right"/>
    </xf>
    <xf numFmtId="0" fontId="2" fillId="4" borderId="0" xfId="0" applyFont="1" applyFill="1" applyAlignment="1" applyProtection="1">
      <alignment horizontal="center"/>
      <protection/>
    </xf>
    <xf numFmtId="4" fontId="8" fillId="5" borderId="10" xfId="0" applyNumberFormat="1" applyFont="1" applyFill="1" applyBorder="1" applyAlignment="1" applyProtection="1">
      <alignment horizontal="right"/>
      <protection/>
    </xf>
    <xf numFmtId="49" fontId="4" fillId="0" borderId="12" xfId="0" applyNumberFormat="1" applyFont="1" applyBorder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left" indent="5"/>
      <protection/>
    </xf>
    <xf numFmtId="49" fontId="0" fillId="0" borderId="6" xfId="0" applyNumberFormat="1" applyFont="1" applyBorder="1" applyAlignment="1" applyProtection="1">
      <alignment horizontal="left" indent="5"/>
      <protection/>
    </xf>
    <xf numFmtId="0" fontId="0" fillId="0" borderId="0" xfId="0" applyFont="1" applyBorder="1" applyAlignment="1" applyProtection="1">
      <alignment horizontal="center"/>
      <protection locked="0"/>
    </xf>
    <xf numFmtId="167" fontId="0" fillId="0" borderId="6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40</xdr:row>
      <xdr:rowOff>0</xdr:rowOff>
    </xdr:from>
    <xdr:to>
      <xdr:col>0</xdr:col>
      <xdr:colOff>2171700</xdr:colOff>
      <xdr:row>40</xdr:row>
      <xdr:rowOff>0</xdr:rowOff>
    </xdr:to>
    <xdr:sp>
      <xdr:nvSpPr>
        <xdr:cNvPr id="1" name="Line 2"/>
        <xdr:cNvSpPr>
          <a:spLocks/>
        </xdr:cNvSpPr>
      </xdr:nvSpPr>
      <xdr:spPr>
        <a:xfrm>
          <a:off x="95250" y="7867650"/>
          <a:ext cx="2076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2419350</xdr:colOff>
      <xdr:row>40</xdr:row>
      <xdr:rowOff>0</xdr:rowOff>
    </xdr:from>
    <xdr:to>
      <xdr:col>3</xdr:col>
      <xdr:colOff>447675</xdr:colOff>
      <xdr:row>40</xdr:row>
      <xdr:rowOff>0</xdr:rowOff>
    </xdr:to>
    <xdr:sp>
      <xdr:nvSpPr>
        <xdr:cNvPr id="2" name="Line 3"/>
        <xdr:cNvSpPr>
          <a:spLocks/>
        </xdr:cNvSpPr>
      </xdr:nvSpPr>
      <xdr:spPr>
        <a:xfrm>
          <a:off x="2419350" y="7867650"/>
          <a:ext cx="2009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40</xdr:row>
      <xdr:rowOff>0</xdr:rowOff>
    </xdr:from>
    <xdr:to>
      <xdr:col>5</xdr:col>
      <xdr:colOff>647700</xdr:colOff>
      <xdr:row>40</xdr:row>
      <xdr:rowOff>0</xdr:rowOff>
    </xdr:to>
    <xdr:sp>
      <xdr:nvSpPr>
        <xdr:cNvPr id="3" name="Line 4"/>
        <xdr:cNvSpPr>
          <a:spLocks/>
        </xdr:cNvSpPr>
      </xdr:nvSpPr>
      <xdr:spPr>
        <a:xfrm>
          <a:off x="4867275" y="7867650"/>
          <a:ext cx="1323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92</xdr:row>
      <xdr:rowOff>38100</xdr:rowOff>
    </xdr:from>
    <xdr:to>
      <xdr:col>2</xdr:col>
      <xdr:colOff>200025</xdr:colOff>
      <xdr:row>93</xdr:row>
      <xdr:rowOff>85725</xdr:rowOff>
    </xdr:to>
    <xdr:sp fLocksText="0">
      <xdr:nvSpPr>
        <xdr:cNvPr id="4" name="Text 3"/>
        <xdr:cNvSpPr txBox="1">
          <a:spLocks noChangeArrowheads="1"/>
        </xdr:cNvSpPr>
      </xdr:nvSpPr>
      <xdr:spPr>
        <a:xfrm>
          <a:off x="3209925" y="1708785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7"/>
  <sheetViews>
    <sheetView tabSelected="1" workbookViewId="0" topLeftCell="A1">
      <selection activeCell="B30" sqref="B30"/>
    </sheetView>
  </sheetViews>
  <sheetFormatPr defaultColWidth="9.140625" defaultRowHeight="12.75"/>
  <cols>
    <col min="1" max="1" width="43.00390625" style="1" customWidth="1"/>
    <col min="2" max="2" width="5.00390625" style="2" customWidth="1"/>
    <col min="3" max="6" width="11.7109375" style="1" customWidth="1"/>
    <col min="7" max="24" width="9.140625" style="1" customWidth="1"/>
    <col min="25" max="25" width="3.140625" style="1" customWidth="1"/>
    <col min="26" max="27" width="5.8515625" style="1" customWidth="1"/>
    <col min="28" max="28" width="16.8515625" style="1" customWidth="1"/>
    <col min="29" max="29" width="6.7109375" style="1" customWidth="1"/>
    <col min="30" max="30" width="12.421875" style="1" customWidth="1"/>
    <col min="31" max="31" width="13.28125" style="1" customWidth="1"/>
    <col min="32" max="32" width="11.421875" style="1" customWidth="1"/>
    <col min="33" max="33" width="12.57421875" style="1" bestFit="1" customWidth="1"/>
    <col min="34" max="16384" width="9.140625" style="1" customWidth="1"/>
  </cols>
  <sheetData>
    <row r="1" spans="1:32" ht="12.75">
      <c r="A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AA1" s="3">
        <v>46</v>
      </c>
      <c r="AB1" s="4">
        <f aca="true" t="shared" si="0" ref="AB1:AB27">$E$18</f>
        <v>2008</v>
      </c>
      <c r="AC1" s="5" t="s">
        <v>0</v>
      </c>
      <c r="AD1" s="5">
        <v>5500</v>
      </c>
      <c r="AE1" s="5" t="s">
        <v>1</v>
      </c>
      <c r="AF1" s="6">
        <f>SUM($F$53)</f>
        <v>0</v>
      </c>
    </row>
    <row r="2" spans="1:32" ht="12.75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AA2" s="4">
        <f aca="true" t="shared" si="1" ref="AA2:AA32">$AA$1</f>
        <v>46</v>
      </c>
      <c r="AB2" s="4">
        <f t="shared" si="0"/>
        <v>2008</v>
      </c>
      <c r="AC2" s="5" t="s">
        <v>0</v>
      </c>
      <c r="AD2" s="5">
        <v>5510</v>
      </c>
      <c r="AE2" s="5" t="s">
        <v>1</v>
      </c>
      <c r="AF2" s="7">
        <f>SUM($F$54)</f>
        <v>0</v>
      </c>
    </row>
    <row r="3" spans="1:32" ht="12.75">
      <c r="A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AA3" s="4">
        <f t="shared" si="1"/>
        <v>46</v>
      </c>
      <c r="AB3" s="4">
        <f t="shared" si="0"/>
        <v>2008</v>
      </c>
      <c r="AC3" s="5" t="s">
        <v>0</v>
      </c>
      <c r="AD3" s="1">
        <v>5515</v>
      </c>
      <c r="AE3" s="5" t="s">
        <v>1</v>
      </c>
      <c r="AF3" s="7">
        <f>SUM($F$55)</f>
        <v>0</v>
      </c>
    </row>
    <row r="4" spans="1:32" ht="12.75">
      <c r="A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AA4" s="4">
        <f t="shared" si="1"/>
        <v>46</v>
      </c>
      <c r="AB4" s="4">
        <f t="shared" si="0"/>
        <v>2008</v>
      </c>
      <c r="AC4" s="5" t="s">
        <v>0</v>
      </c>
      <c r="AD4" s="5">
        <v>5520</v>
      </c>
      <c r="AE4" s="5" t="s">
        <v>1</v>
      </c>
      <c r="AF4" s="7">
        <f>SUM($F$56)</f>
        <v>0</v>
      </c>
    </row>
    <row r="5" spans="1:32" ht="12.75">
      <c r="A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AA5" s="4">
        <f t="shared" si="1"/>
        <v>46</v>
      </c>
      <c r="AB5" s="4">
        <f t="shared" si="0"/>
        <v>2008</v>
      </c>
      <c r="AC5" s="5" t="s">
        <v>0</v>
      </c>
      <c r="AD5" s="5">
        <v>5555</v>
      </c>
      <c r="AE5" s="5" t="s">
        <v>1</v>
      </c>
      <c r="AF5" s="7">
        <f>SUM($F$58)</f>
        <v>0</v>
      </c>
    </row>
    <row r="6" spans="1:3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AA6" s="4">
        <f t="shared" si="1"/>
        <v>46</v>
      </c>
      <c r="AB6" s="4">
        <f t="shared" si="0"/>
        <v>2008</v>
      </c>
      <c r="AC6" s="5" t="s">
        <v>0</v>
      </c>
      <c r="AD6" s="5">
        <v>5556</v>
      </c>
      <c r="AE6" s="5" t="s">
        <v>1</v>
      </c>
      <c r="AF6" s="7">
        <f>SUM($F$59)</f>
        <v>0</v>
      </c>
    </row>
    <row r="7" spans="1:32" ht="12.75">
      <c r="A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AA7" s="4">
        <f t="shared" si="1"/>
        <v>46</v>
      </c>
      <c r="AB7" s="4">
        <f t="shared" si="0"/>
        <v>2008</v>
      </c>
      <c r="AC7" s="5" t="s">
        <v>0</v>
      </c>
      <c r="AD7" s="5">
        <v>5557</v>
      </c>
      <c r="AE7" s="5" t="s">
        <v>1</v>
      </c>
      <c r="AF7" s="7">
        <f>SUM($F$60)</f>
        <v>0</v>
      </c>
    </row>
    <row r="8" spans="7:32" ht="12.75"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AA8" s="4">
        <f t="shared" si="1"/>
        <v>46</v>
      </c>
      <c r="AB8" s="4">
        <f t="shared" si="0"/>
        <v>2008</v>
      </c>
      <c r="AC8" s="5" t="s">
        <v>0</v>
      </c>
      <c r="AD8" s="5">
        <v>5558</v>
      </c>
      <c r="AE8" s="5" t="s">
        <v>1</v>
      </c>
      <c r="AF8" s="7">
        <f>SUM($F$61)</f>
        <v>0</v>
      </c>
    </row>
    <row r="9" spans="1:32" ht="12.75">
      <c r="A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AA9" s="4">
        <f t="shared" si="1"/>
        <v>46</v>
      </c>
      <c r="AB9" s="4">
        <f t="shared" si="0"/>
        <v>2008</v>
      </c>
      <c r="AC9" s="5" t="s">
        <v>0</v>
      </c>
      <c r="AD9" s="5">
        <v>5559</v>
      </c>
      <c r="AE9" s="5" t="s">
        <v>1</v>
      </c>
      <c r="AF9" s="7">
        <f>SUM($F$62)</f>
        <v>0</v>
      </c>
    </row>
    <row r="10" spans="1:32" ht="12.75">
      <c r="A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AA10" s="4">
        <f t="shared" si="1"/>
        <v>46</v>
      </c>
      <c r="AB10" s="4">
        <f t="shared" si="0"/>
        <v>2008</v>
      </c>
      <c r="AC10" s="5" t="s">
        <v>0</v>
      </c>
      <c r="AD10" s="5">
        <v>5560</v>
      </c>
      <c r="AE10" s="5" t="s">
        <v>1</v>
      </c>
      <c r="AF10" s="7">
        <f>SUM($F$63)</f>
        <v>0</v>
      </c>
    </row>
    <row r="11" spans="1:32" ht="20.25">
      <c r="A11" s="83" t="s">
        <v>2</v>
      </c>
      <c r="B11" s="83"/>
      <c r="C11" s="83"/>
      <c r="D11" s="83"/>
      <c r="E11" s="83"/>
      <c r="F11" s="8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AA11" s="4">
        <f t="shared" si="1"/>
        <v>46</v>
      </c>
      <c r="AB11" s="4">
        <f t="shared" si="0"/>
        <v>2008</v>
      </c>
      <c r="AC11" s="5" t="s">
        <v>0</v>
      </c>
      <c r="AD11" s="5">
        <v>5565</v>
      </c>
      <c r="AE11" s="5" t="s">
        <v>1</v>
      </c>
      <c r="AF11" s="7">
        <f>SUM($F$65)</f>
        <v>0</v>
      </c>
    </row>
    <row r="12" spans="1:32" ht="12.75">
      <c r="A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AA12" s="4">
        <f t="shared" si="1"/>
        <v>46</v>
      </c>
      <c r="AB12" s="4">
        <f t="shared" si="0"/>
        <v>2008</v>
      </c>
      <c r="AC12" s="5" t="s">
        <v>0</v>
      </c>
      <c r="AD12" s="5">
        <v>5566</v>
      </c>
      <c r="AE12" s="5" t="s">
        <v>1</v>
      </c>
      <c r="AF12" s="7">
        <f>SUM($F$66)</f>
        <v>0</v>
      </c>
    </row>
    <row r="13" spans="1:32" ht="12.75">
      <c r="A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AA13" s="4">
        <f t="shared" si="1"/>
        <v>46</v>
      </c>
      <c r="AB13" s="4">
        <f t="shared" si="0"/>
        <v>2008</v>
      </c>
      <c r="AC13" s="5" t="s">
        <v>0</v>
      </c>
      <c r="AD13" s="5">
        <v>5567</v>
      </c>
      <c r="AE13" s="5" t="s">
        <v>1</v>
      </c>
      <c r="AF13" s="7">
        <f>SUM($F$67)</f>
        <v>0</v>
      </c>
    </row>
    <row r="14" spans="1:32" ht="12.75">
      <c r="A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AA14" s="4">
        <f t="shared" si="1"/>
        <v>46</v>
      </c>
      <c r="AB14" s="4">
        <f t="shared" si="0"/>
        <v>2008</v>
      </c>
      <c r="AC14" s="5" t="s">
        <v>0</v>
      </c>
      <c r="AD14" s="5">
        <v>5568</v>
      </c>
      <c r="AE14" s="5" t="s">
        <v>1</v>
      </c>
      <c r="AF14" s="7">
        <f>SUM($F$68)</f>
        <v>0</v>
      </c>
    </row>
    <row r="15" spans="1:32" ht="12.75">
      <c r="A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AA15" s="4">
        <f t="shared" si="1"/>
        <v>46</v>
      </c>
      <c r="AB15" s="4">
        <f t="shared" si="0"/>
        <v>2008</v>
      </c>
      <c r="AC15" s="5" t="s">
        <v>0</v>
      </c>
      <c r="AD15" s="5">
        <v>5569</v>
      </c>
      <c r="AE15" s="5" t="s">
        <v>1</v>
      </c>
      <c r="AF15" s="7">
        <f>SUM($F$69)</f>
        <v>0</v>
      </c>
    </row>
    <row r="16" spans="1:32" ht="12.75">
      <c r="A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AA16" s="4">
        <f t="shared" si="1"/>
        <v>46</v>
      </c>
      <c r="AB16" s="4">
        <f t="shared" si="0"/>
        <v>2008</v>
      </c>
      <c r="AC16" s="5" t="s">
        <v>0</v>
      </c>
      <c r="AD16" s="5">
        <v>5570</v>
      </c>
      <c r="AE16" s="5" t="s">
        <v>1</v>
      </c>
      <c r="AF16" s="7">
        <f>SUM($F$70)</f>
        <v>0</v>
      </c>
    </row>
    <row r="17" spans="1:32" ht="12.75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AA17" s="4">
        <f t="shared" si="1"/>
        <v>46</v>
      </c>
      <c r="AB17" s="4">
        <f t="shared" si="0"/>
        <v>2008</v>
      </c>
      <c r="AC17" s="5" t="s">
        <v>0</v>
      </c>
      <c r="AD17" s="5">
        <v>5580</v>
      </c>
      <c r="AE17" s="5" t="s">
        <v>1</v>
      </c>
      <c r="AF17" s="8">
        <f>SUM($F$71)</f>
        <v>0</v>
      </c>
    </row>
    <row r="18" spans="1:32" ht="12.75">
      <c r="A18" s="9"/>
      <c r="B18" s="1"/>
      <c r="C18"/>
      <c r="D18" s="10" t="s">
        <v>3</v>
      </c>
      <c r="E18" s="11">
        <v>2008</v>
      </c>
      <c r="F18" s="1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AA18" s="4">
        <f t="shared" si="1"/>
        <v>46</v>
      </c>
      <c r="AB18" s="4">
        <f t="shared" si="0"/>
        <v>2008</v>
      </c>
      <c r="AC18" s="5" t="s">
        <v>0</v>
      </c>
      <c r="AD18" s="5">
        <v>5590</v>
      </c>
      <c r="AE18" s="5" t="s">
        <v>1</v>
      </c>
      <c r="AF18" s="8">
        <f>SUM($F$72)</f>
        <v>0</v>
      </c>
    </row>
    <row r="19" spans="1:32" ht="12.75">
      <c r="A19" s="13"/>
      <c r="C19" s="2"/>
      <c r="D19" s="10" t="s">
        <v>4</v>
      </c>
      <c r="E19" s="14">
        <v>2009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AA19" s="4">
        <f t="shared" si="1"/>
        <v>46</v>
      </c>
      <c r="AB19" s="4">
        <f t="shared" si="0"/>
        <v>2008</v>
      </c>
      <c r="AC19" s="5" t="s">
        <v>0</v>
      </c>
      <c r="AD19" s="5">
        <v>5595</v>
      </c>
      <c r="AE19" s="5" t="s">
        <v>1</v>
      </c>
      <c r="AF19" s="8">
        <f>SUM($F$73)</f>
        <v>0</v>
      </c>
    </row>
    <row r="20" spans="1:32" ht="12.75">
      <c r="A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AA20" s="4">
        <f t="shared" si="1"/>
        <v>46</v>
      </c>
      <c r="AB20" s="4">
        <f t="shared" si="0"/>
        <v>2008</v>
      </c>
      <c r="AC20" s="5" t="s">
        <v>0</v>
      </c>
      <c r="AD20" s="5">
        <v>5596</v>
      </c>
      <c r="AE20" s="5" t="s">
        <v>1</v>
      </c>
      <c r="AF20" s="7">
        <f>SUM($F$74)</f>
        <v>0</v>
      </c>
    </row>
    <row r="21" spans="1:32" ht="12.75">
      <c r="A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AA21" s="4">
        <f t="shared" si="1"/>
        <v>46</v>
      </c>
      <c r="AB21" s="4">
        <f t="shared" si="0"/>
        <v>2008</v>
      </c>
      <c r="AC21" s="5" t="s">
        <v>0</v>
      </c>
      <c r="AD21" s="5">
        <v>5650</v>
      </c>
      <c r="AE21" s="5" t="s">
        <v>1</v>
      </c>
      <c r="AF21" s="8">
        <f>SUM($F$75)</f>
        <v>0</v>
      </c>
    </row>
    <row r="22" spans="1:32" ht="12.75">
      <c r="A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AA22" s="4">
        <f t="shared" si="1"/>
        <v>46</v>
      </c>
      <c r="AB22" s="4">
        <f t="shared" si="0"/>
        <v>2008</v>
      </c>
      <c r="AC22" s="5" t="s">
        <v>0</v>
      </c>
      <c r="AD22" s="5">
        <v>5652</v>
      </c>
      <c r="AE22" s="5" t="s">
        <v>1</v>
      </c>
      <c r="AF22" s="8">
        <f>SUM($F$76)</f>
        <v>0</v>
      </c>
    </row>
    <row r="23" spans="1:32" ht="12.75">
      <c r="A23" s="15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AA23" s="4">
        <f t="shared" si="1"/>
        <v>46</v>
      </c>
      <c r="AB23" s="4">
        <f t="shared" si="0"/>
        <v>2008</v>
      </c>
      <c r="AC23" s="5" t="s">
        <v>0</v>
      </c>
      <c r="AD23" s="5">
        <v>5653</v>
      </c>
      <c r="AE23" s="5" t="s">
        <v>1</v>
      </c>
      <c r="AF23" s="8">
        <f>SUM($F$77)</f>
        <v>0</v>
      </c>
    </row>
    <row r="24" spans="1:32" ht="12.75">
      <c r="A24" s="15"/>
      <c r="B24" s="15"/>
      <c r="C24" s="15"/>
      <c r="D24" s="15"/>
      <c r="E24" s="15"/>
      <c r="F24" s="1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AA24" s="4">
        <f t="shared" si="1"/>
        <v>46</v>
      </c>
      <c r="AB24" s="4">
        <f t="shared" si="0"/>
        <v>2008</v>
      </c>
      <c r="AC24" s="5" t="s">
        <v>0</v>
      </c>
      <c r="AD24" s="5">
        <v>5654</v>
      </c>
      <c r="AE24" s="5" t="s">
        <v>1</v>
      </c>
      <c r="AF24" s="8">
        <f>SUM($F$78)</f>
        <v>0</v>
      </c>
    </row>
    <row r="25" spans="1:32" ht="12.75">
      <c r="A25" s="15"/>
      <c r="B25" s="15"/>
      <c r="C25" s="15"/>
      <c r="D25" s="15"/>
      <c r="E25" s="15"/>
      <c r="F25" s="1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AA25" s="4">
        <f t="shared" si="1"/>
        <v>46</v>
      </c>
      <c r="AB25" s="4">
        <f t="shared" si="0"/>
        <v>2008</v>
      </c>
      <c r="AC25" s="5" t="s">
        <v>0</v>
      </c>
      <c r="AD25" s="5">
        <v>5655</v>
      </c>
      <c r="AE25" s="5" t="s">
        <v>1</v>
      </c>
      <c r="AF25" s="8">
        <f>SUM($F$79)</f>
        <v>0</v>
      </c>
    </row>
    <row r="26" spans="1:32" ht="12.75">
      <c r="A26" s="15"/>
      <c r="B26" s="15"/>
      <c r="C26" s="15"/>
      <c r="D26" s="15"/>
      <c r="E26" s="15"/>
      <c r="F26" s="1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4"/>
      <c r="X26" s="4"/>
      <c r="Y26"/>
      <c r="Z26" s="5"/>
      <c r="AA26" s="4">
        <f t="shared" si="1"/>
        <v>46</v>
      </c>
      <c r="AB26" s="4">
        <f t="shared" si="0"/>
        <v>2008</v>
      </c>
      <c r="AC26" s="5" t="s">
        <v>0</v>
      </c>
      <c r="AD26" s="5">
        <v>5656</v>
      </c>
      <c r="AE26" s="5" t="s">
        <v>1</v>
      </c>
      <c r="AF26" s="8">
        <f>SUM($F$80)</f>
        <v>0</v>
      </c>
    </row>
    <row r="27" spans="1:32" ht="12.75">
      <c r="A27" s="15"/>
      <c r="B27" s="15"/>
      <c r="C27" s="15"/>
      <c r="D27" s="15"/>
      <c r="E27" s="15"/>
      <c r="F27" s="15"/>
      <c r="G27" s="1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4"/>
      <c r="X27" s="4"/>
      <c r="Y27" s="5"/>
      <c r="Z27" s="5"/>
      <c r="AA27" s="4">
        <f t="shared" si="1"/>
        <v>46</v>
      </c>
      <c r="AB27" s="4">
        <f t="shared" si="0"/>
        <v>2008</v>
      </c>
      <c r="AC27" s="5" t="s">
        <v>0</v>
      </c>
      <c r="AD27" s="5">
        <v>5657</v>
      </c>
      <c r="AE27" s="5" t="s">
        <v>1</v>
      </c>
      <c r="AF27" s="8">
        <f>SUM($F$81)</f>
        <v>0</v>
      </c>
    </row>
    <row r="28" spans="7:33" ht="12.75"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4"/>
      <c r="X28" s="4"/>
      <c r="Y28" s="5"/>
      <c r="Z28" s="5"/>
      <c r="AA28" s="4">
        <f t="shared" si="1"/>
        <v>46</v>
      </c>
      <c r="AB28" s="4">
        <f>$E$19</f>
        <v>2009</v>
      </c>
      <c r="AC28" t="s">
        <v>0</v>
      </c>
      <c r="AD28" s="5">
        <v>5800</v>
      </c>
      <c r="AE28" s="5" t="s">
        <v>5</v>
      </c>
      <c r="AF28" s="16">
        <f>SUM($E$87)</f>
        <v>0</v>
      </c>
      <c r="AG28" s="16">
        <f>SUM($F$87)</f>
        <v>0</v>
      </c>
    </row>
    <row r="29" spans="1:33" ht="24.75" customHeight="1">
      <c r="A29" s="17"/>
      <c r="B29" s="18"/>
      <c r="C29" s="18"/>
      <c r="D29" s="18"/>
      <c r="E29" s="18"/>
      <c r="F29" s="19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4"/>
      <c r="X29" s="4"/>
      <c r="Y29" s="5"/>
      <c r="Z29" s="5"/>
      <c r="AA29" s="4">
        <f t="shared" si="1"/>
        <v>46</v>
      </c>
      <c r="AB29" s="4">
        <f>$E$19</f>
        <v>2009</v>
      </c>
      <c r="AC29" s="5" t="s">
        <v>0</v>
      </c>
      <c r="AD29" s="5">
        <v>5810</v>
      </c>
      <c r="AE29" s="5" t="s">
        <v>5</v>
      </c>
      <c r="AF29" s="16">
        <f>SUM($E$88)</f>
        <v>0</v>
      </c>
      <c r="AG29" s="16">
        <f>SUM($F$88)</f>
        <v>0</v>
      </c>
    </row>
    <row r="30" spans="1:33" ht="25.5" customHeight="1">
      <c r="A30" s="20" t="s">
        <v>6</v>
      </c>
      <c r="B30" s="21"/>
      <c r="C30" s="22"/>
      <c r="D30" s="22"/>
      <c r="E30" s="23"/>
      <c r="F30" s="2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4"/>
      <c r="X30" s="4"/>
      <c r="Y30" s="5"/>
      <c r="Z30" s="5"/>
      <c r="AA30" s="4">
        <f t="shared" si="1"/>
        <v>46</v>
      </c>
      <c r="AB30" s="4">
        <f>$E$19</f>
        <v>2009</v>
      </c>
      <c r="AC30" s="5" t="s">
        <v>0</v>
      </c>
      <c r="AD30" s="5">
        <v>5811</v>
      </c>
      <c r="AE30" s="5" t="s">
        <v>5</v>
      </c>
      <c r="AF30" s="16">
        <f>SUM($E$89)</f>
        <v>0</v>
      </c>
      <c r="AG30" s="16">
        <f>SUM($F$89)</f>
        <v>0</v>
      </c>
    </row>
    <row r="31" spans="1:33" ht="12.75">
      <c r="A31" s="25"/>
      <c r="B31" s="26"/>
      <c r="C31" s="26"/>
      <c r="D31" s="26"/>
      <c r="E31" s="26"/>
      <c r="F31" s="27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4"/>
      <c r="X31" s="4"/>
      <c r="Y31"/>
      <c r="Z31" s="5"/>
      <c r="AA31" s="4">
        <f t="shared" si="1"/>
        <v>46</v>
      </c>
      <c r="AB31" s="4">
        <f>$E$19</f>
        <v>2009</v>
      </c>
      <c r="AC31" s="5" t="s">
        <v>0</v>
      </c>
      <c r="AD31" s="5">
        <v>5820</v>
      </c>
      <c r="AE31" s="5" t="s">
        <v>5</v>
      </c>
      <c r="AF31" s="16">
        <f>SUM($E$90)</f>
        <v>0</v>
      </c>
      <c r="AG31" s="16">
        <f>SUM($F$90)</f>
        <v>0</v>
      </c>
    </row>
    <row r="32" spans="1:33" ht="39.75" customHeight="1">
      <c r="A32" s="28"/>
      <c r="B32" s="26"/>
      <c r="C32" s="26"/>
      <c r="D32" s="26"/>
      <c r="E32" s="26"/>
      <c r="F32" s="2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4"/>
      <c r="X32" s="4"/>
      <c r="Y32" s="5"/>
      <c r="Z32" s="5"/>
      <c r="AA32" s="4">
        <f t="shared" si="1"/>
        <v>46</v>
      </c>
      <c r="AB32" s="4">
        <f>$E$19</f>
        <v>2009</v>
      </c>
      <c r="AC32" s="5" t="s">
        <v>0</v>
      </c>
      <c r="AD32" s="5">
        <v>5830</v>
      </c>
      <c r="AE32" s="5" t="s">
        <v>5</v>
      </c>
      <c r="AF32" s="16">
        <f>SUM($E$91)</f>
        <v>0</v>
      </c>
      <c r="AG32" s="16">
        <f>SUM($F$91)</f>
        <v>0</v>
      </c>
    </row>
    <row r="33" spans="1:6" ht="12.75">
      <c r="A33" s="29"/>
      <c r="F33" s="24"/>
    </row>
    <row r="34" spans="1:33" ht="12.75">
      <c r="A34" s="29" t="s">
        <v>7</v>
      </c>
      <c r="B34" s="23"/>
      <c r="C34" s="23"/>
      <c r="D34" s="23"/>
      <c r="E34" s="23"/>
      <c r="F34" s="2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4"/>
      <c r="X34" s="4"/>
      <c r="Y34" s="5"/>
      <c r="Z34" s="5"/>
      <c r="AA34" s="5"/>
      <c r="AB34"/>
      <c r="AC34" s="5"/>
      <c r="AD34" s="2"/>
      <c r="AE34" s="2"/>
      <c r="AF34" s="2"/>
      <c r="AG34" s="2"/>
    </row>
    <row r="35" spans="1:6" ht="12.75">
      <c r="A35" s="29"/>
      <c r="F35" s="24"/>
    </row>
    <row r="36" spans="1:33" ht="12.75">
      <c r="A36" s="29" t="s">
        <v>8</v>
      </c>
      <c r="B36" s="30"/>
      <c r="C36" s="26"/>
      <c r="D36" s="26"/>
      <c r="E36" s="26"/>
      <c r="F36" s="27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4"/>
      <c r="X36" s="4"/>
      <c r="Y36" s="5"/>
      <c r="Z36" s="5"/>
      <c r="AA36" s="5"/>
      <c r="AB36"/>
      <c r="AC36" s="5"/>
      <c r="AD36" s="2"/>
      <c r="AE36" s="2"/>
      <c r="AF36" s="2"/>
      <c r="AG36" s="2"/>
    </row>
    <row r="37" spans="1:33" ht="12.75">
      <c r="A37" s="29" t="s">
        <v>9</v>
      </c>
      <c r="B37" s="26"/>
      <c r="C37" s="31"/>
      <c r="D37" s="26"/>
      <c r="E37" s="26"/>
      <c r="F37" s="2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4"/>
      <c r="X37" s="4"/>
      <c r="Y37"/>
      <c r="Z37" s="5"/>
      <c r="AA37" s="5"/>
      <c r="AB37"/>
      <c r="AC37" s="5"/>
      <c r="AD37" s="2"/>
      <c r="AE37" s="2"/>
      <c r="AF37" s="2"/>
      <c r="AG37" s="2"/>
    </row>
    <row r="38" spans="1:33" ht="12.75">
      <c r="A38" s="32"/>
      <c r="B38" s="23"/>
      <c r="C38" s="23"/>
      <c r="D38" s="23"/>
      <c r="E38" s="23"/>
      <c r="F38" s="2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4"/>
      <c r="X38" s="4"/>
      <c r="Y38" s="5"/>
      <c r="Z38" s="5"/>
      <c r="AA38" s="5"/>
      <c r="AB38"/>
      <c r="AC38" s="5"/>
      <c r="AD38" s="2"/>
      <c r="AE38" s="2"/>
      <c r="AF38" s="2"/>
      <c r="AG38" s="2"/>
    </row>
    <row r="39" spans="1:33" ht="12.75">
      <c r="A39" s="29"/>
      <c r="B39" s="84"/>
      <c r="C39" s="84"/>
      <c r="D39" s="84"/>
      <c r="E39" s="85"/>
      <c r="F39" s="85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4"/>
      <c r="X39" s="4"/>
      <c r="Y39" s="5"/>
      <c r="Z39" s="5"/>
      <c r="AA39" s="5"/>
      <c r="AB39"/>
      <c r="AC39" s="5"/>
      <c r="AD39" s="2"/>
      <c r="AE39" s="2"/>
      <c r="AF39" s="2"/>
      <c r="AG39" s="2"/>
    </row>
    <row r="40" spans="1:33" ht="63" customHeight="1">
      <c r="A40" s="33"/>
      <c r="B40" s="86"/>
      <c r="C40" s="86"/>
      <c r="D40" s="86"/>
      <c r="E40" s="87"/>
      <c r="F40" s="87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4"/>
      <c r="X40" s="4"/>
      <c r="Y40" s="5"/>
      <c r="Z40" s="5"/>
      <c r="AA40" s="5"/>
      <c r="AB40"/>
      <c r="AC40" s="5"/>
      <c r="AD40" s="2"/>
      <c r="AE40" s="2"/>
      <c r="AF40" s="2"/>
      <c r="AG40" s="2"/>
    </row>
    <row r="41" spans="1:33" ht="25.5" customHeight="1">
      <c r="A41" s="34" t="s">
        <v>10</v>
      </c>
      <c r="B41" s="35"/>
      <c r="C41" s="36" t="s">
        <v>11</v>
      </c>
      <c r="D41" s="37"/>
      <c r="E41" s="82" t="s">
        <v>12</v>
      </c>
      <c r="F41" s="8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/>
      <c r="X41"/>
      <c r="Y41"/>
      <c r="Z41"/>
      <c r="AA41"/>
      <c r="AB41"/>
      <c r="AC41" s="5"/>
      <c r="AD41" s="2"/>
      <c r="AE41" s="2"/>
      <c r="AF41" s="2"/>
      <c r="AG41" s="2"/>
    </row>
    <row r="42" spans="1:33" ht="51.75" customHeight="1">
      <c r="A42" s="2"/>
      <c r="C42" s="2"/>
      <c r="D42" s="2"/>
      <c r="E42" s="2"/>
      <c r="F42" s="38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/>
      <c r="X42"/>
      <c r="Y42"/>
      <c r="Z42"/>
      <c r="AA42"/>
      <c r="AB42"/>
      <c r="AC42" s="5"/>
      <c r="AD42" s="2"/>
      <c r="AE42" s="2"/>
      <c r="AF42" s="2"/>
      <c r="AG42" s="2"/>
    </row>
    <row r="43" spans="1:33" ht="12.75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/>
      <c r="X43"/>
      <c r="Y43"/>
      <c r="Z43"/>
      <c r="AA43"/>
      <c r="AB43"/>
      <c r="AC43" s="5"/>
      <c r="AD43" s="2"/>
      <c r="AE43" s="2"/>
      <c r="AF43" s="2"/>
      <c r="AG43" s="2"/>
    </row>
    <row r="44" spans="1:33" ht="12.75">
      <c r="A44" s="2"/>
      <c r="B44" s="1"/>
      <c r="D44" s="2"/>
      <c r="E44" s="38"/>
      <c r="F44" s="39" t="s">
        <v>13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4"/>
      <c r="X44" s="4"/>
      <c r="Y44" s="5"/>
      <c r="Z44" s="5"/>
      <c r="AA44" s="5"/>
      <c r="AB44" s="40"/>
      <c r="AC44" s="2"/>
      <c r="AD44" s="2"/>
      <c r="AE44" s="2"/>
      <c r="AF44" s="2"/>
      <c r="AG44" s="2"/>
    </row>
    <row r="45" spans="1:28" ht="12.75">
      <c r="A45" s="2"/>
      <c r="C45" s="2"/>
      <c r="W45"/>
      <c r="X45"/>
      <c r="Y45"/>
      <c r="Z45"/>
      <c r="AA45"/>
      <c r="AB45"/>
    </row>
    <row r="46" spans="1:28" ht="15.75">
      <c r="A46" s="41" t="s">
        <v>14</v>
      </c>
      <c r="B46" s="2">
        <f>(B30)</f>
        <v>0</v>
      </c>
      <c r="C46" s="2"/>
      <c r="W46"/>
      <c r="X46"/>
      <c r="Y46"/>
      <c r="Z46"/>
      <c r="AA46"/>
      <c r="AB46"/>
    </row>
    <row r="47" spans="1:28" ht="15.75">
      <c r="A47" s="42"/>
      <c r="C47" s="2"/>
      <c r="W47"/>
      <c r="X47"/>
      <c r="Y47"/>
      <c r="Z47"/>
      <c r="AA47"/>
      <c r="AB47"/>
    </row>
    <row r="48" spans="1:28" ht="12.75">
      <c r="A48" s="2"/>
      <c r="C48" s="2"/>
      <c r="W48"/>
      <c r="X48"/>
      <c r="Y48"/>
      <c r="Z48"/>
      <c r="AA48"/>
      <c r="AB48"/>
    </row>
    <row r="49" spans="1:28" ht="12.75">
      <c r="A49" s="2"/>
      <c r="C49" s="2"/>
      <c r="W49"/>
      <c r="X49"/>
      <c r="Y49"/>
      <c r="Z49"/>
      <c r="AA49"/>
      <c r="AB49"/>
    </row>
    <row r="50" spans="1:28" ht="15.75">
      <c r="A50" s="43" t="s">
        <v>15</v>
      </c>
      <c r="E50" s="10"/>
      <c r="F50" s="44" t="s">
        <v>16</v>
      </c>
      <c r="W50" s="4"/>
      <c r="X50" s="4"/>
      <c r="Y50" s="5"/>
      <c r="Z50" s="5"/>
      <c r="AA50" s="5"/>
      <c r="AB50" s="40"/>
    </row>
    <row r="51" spans="1:6" ht="15.75">
      <c r="A51" s="43"/>
      <c r="E51" s="10"/>
      <c r="F51" s="44"/>
    </row>
    <row r="52" spans="1:6" ht="12.75">
      <c r="A52" s="2"/>
      <c r="C52" s="5"/>
      <c r="F52" s="2"/>
    </row>
    <row r="53" spans="1:6" s="50" customFormat="1" ht="12" customHeight="1">
      <c r="A53" s="45" t="s">
        <v>17</v>
      </c>
      <c r="B53" s="46"/>
      <c r="C53" s="47"/>
      <c r="D53" s="47"/>
      <c r="E53" s="48">
        <v>5500</v>
      </c>
      <c r="F53" s="49"/>
    </row>
    <row r="54" spans="1:7" s="50" customFormat="1" ht="12">
      <c r="A54" s="51" t="s">
        <v>18</v>
      </c>
      <c r="C54" s="52"/>
      <c r="D54" s="52"/>
      <c r="E54" s="48">
        <v>5510</v>
      </c>
      <c r="F54" s="53"/>
      <c r="G54" s="54" t="str">
        <f>IF(F54&lt;=0,"Value must be greater than zero."," ")</f>
        <v>Value must be greater than zero.</v>
      </c>
    </row>
    <row r="55" spans="1:7" s="50" customFormat="1" ht="12">
      <c r="A55" s="51" t="s">
        <v>19</v>
      </c>
      <c r="C55" s="52"/>
      <c r="D55" s="52"/>
      <c r="E55" s="48">
        <v>5515</v>
      </c>
      <c r="F55" s="53"/>
      <c r="G55" s="55" t="str">
        <f>IF(F55&lt;=0,"Value must be greater than zero."," ")</f>
        <v>Value must be greater than zero.</v>
      </c>
    </row>
    <row r="56" spans="1:6" s="50" customFormat="1" ht="12">
      <c r="A56" s="51" t="s">
        <v>20</v>
      </c>
      <c r="C56" s="52"/>
      <c r="D56" s="52"/>
      <c r="E56" s="48">
        <v>5520</v>
      </c>
      <c r="F56" s="56"/>
    </row>
    <row r="57" spans="1:6" s="50" customFormat="1" ht="12">
      <c r="A57" s="51" t="s">
        <v>21</v>
      </c>
      <c r="C57" s="52"/>
      <c r="D57" s="52"/>
      <c r="E57" s="48"/>
      <c r="F57" s="57"/>
    </row>
    <row r="58" spans="1:6" s="50" customFormat="1" ht="12">
      <c r="A58" s="51" t="s">
        <v>22</v>
      </c>
      <c r="C58" s="52"/>
      <c r="D58" s="52"/>
      <c r="E58" s="48">
        <v>5555</v>
      </c>
      <c r="F58" s="53"/>
    </row>
    <row r="59" spans="1:6" s="50" customFormat="1" ht="12">
      <c r="A59" s="51" t="s">
        <v>23</v>
      </c>
      <c r="C59" s="52"/>
      <c r="D59" s="52"/>
      <c r="E59" s="48">
        <v>5556</v>
      </c>
      <c r="F59" s="53"/>
    </row>
    <row r="60" spans="1:6" s="50" customFormat="1" ht="12">
      <c r="A60" s="51" t="s">
        <v>24</v>
      </c>
      <c r="C60" s="52"/>
      <c r="D60" s="52"/>
      <c r="E60" s="48">
        <v>5557</v>
      </c>
      <c r="F60" s="53"/>
    </row>
    <row r="61" spans="1:6" s="50" customFormat="1" ht="12">
      <c r="A61" s="51" t="s">
        <v>25</v>
      </c>
      <c r="C61" s="52"/>
      <c r="D61" s="52"/>
      <c r="E61" s="48">
        <v>5558</v>
      </c>
      <c r="F61" s="53"/>
    </row>
    <row r="62" spans="1:6" s="50" customFormat="1" ht="12">
      <c r="A62" s="51" t="s">
        <v>26</v>
      </c>
      <c r="C62" s="52"/>
      <c r="D62" s="52"/>
      <c r="E62" s="48">
        <v>5559</v>
      </c>
      <c r="F62" s="53"/>
    </row>
    <row r="63" spans="1:6" s="50" customFormat="1" ht="12">
      <c r="A63" s="58" t="s">
        <v>27</v>
      </c>
      <c r="C63" s="52"/>
      <c r="D63" s="52"/>
      <c r="E63" s="48">
        <v>5560</v>
      </c>
      <c r="F63" s="81">
        <f>SUM(F58:F62)</f>
        <v>0</v>
      </c>
    </row>
    <row r="64" spans="1:6" s="50" customFormat="1" ht="12">
      <c r="A64" s="51" t="s">
        <v>28</v>
      </c>
      <c r="C64" s="52"/>
      <c r="D64" s="52"/>
      <c r="E64" s="48"/>
      <c r="F64" s="57"/>
    </row>
    <row r="65" spans="1:6" s="50" customFormat="1" ht="12">
      <c r="A65" s="51" t="s">
        <v>29</v>
      </c>
      <c r="C65" s="52"/>
      <c r="D65" s="52"/>
      <c r="E65" s="48">
        <v>5565</v>
      </c>
      <c r="F65" s="53"/>
    </row>
    <row r="66" spans="1:6" s="50" customFormat="1" ht="12">
      <c r="A66" s="51" t="s">
        <v>30</v>
      </c>
      <c r="C66" s="52"/>
      <c r="D66" s="52"/>
      <c r="E66" s="48">
        <v>5566</v>
      </c>
      <c r="F66" s="53"/>
    </row>
    <row r="67" spans="1:6" s="50" customFormat="1" ht="12">
      <c r="A67" s="51" t="s">
        <v>31</v>
      </c>
      <c r="C67" s="52"/>
      <c r="D67" s="52"/>
      <c r="E67" s="48">
        <v>5567</v>
      </c>
      <c r="F67" s="53"/>
    </row>
    <row r="68" spans="1:6" s="50" customFormat="1" ht="12">
      <c r="A68" s="51" t="s">
        <v>32</v>
      </c>
      <c r="C68" s="52"/>
      <c r="D68" s="52"/>
      <c r="E68" s="48">
        <v>5568</v>
      </c>
      <c r="F68" s="53"/>
    </row>
    <row r="69" spans="1:6" s="50" customFormat="1" ht="12">
      <c r="A69" s="51" t="s">
        <v>33</v>
      </c>
      <c r="C69" s="52"/>
      <c r="D69" s="52"/>
      <c r="E69" s="48">
        <v>5569</v>
      </c>
      <c r="F69" s="53"/>
    </row>
    <row r="70" spans="1:6" s="50" customFormat="1" ht="12">
      <c r="A70" s="58" t="s">
        <v>34</v>
      </c>
      <c r="C70" s="52"/>
      <c r="D70" s="52"/>
      <c r="E70" s="48">
        <v>5570</v>
      </c>
      <c r="F70" s="81">
        <f>SUM(F65:F69)</f>
        <v>0</v>
      </c>
    </row>
    <row r="71" spans="1:6" s="50" customFormat="1" ht="12">
      <c r="A71" s="51" t="s">
        <v>35</v>
      </c>
      <c r="C71" s="52"/>
      <c r="D71" s="52"/>
      <c r="E71" s="48">
        <v>5580</v>
      </c>
      <c r="F71" s="53"/>
    </row>
    <row r="72" spans="1:7" s="50" customFormat="1" ht="12">
      <c r="A72" s="51" t="s">
        <v>36</v>
      </c>
      <c r="C72" s="52"/>
      <c r="D72" s="52"/>
      <c r="E72" s="48">
        <v>5590</v>
      </c>
      <c r="F72" s="59"/>
      <c r="G72" s="55" t="str">
        <f>IF(F72&lt;=0,"Value must be greater than zero."," ")</f>
        <v>Value must be greater than zero.</v>
      </c>
    </row>
    <row r="73" spans="1:7" s="50" customFormat="1" ht="12">
      <c r="A73" s="51" t="s">
        <v>37</v>
      </c>
      <c r="C73" s="52"/>
      <c r="D73" s="52"/>
      <c r="E73" s="48">
        <v>5595</v>
      </c>
      <c r="F73" s="59"/>
      <c r="G73" s="55" t="str">
        <f>IF(F73&lt;=0,"Value must be greater than zero."," ")</f>
        <v>Value must be greater than zero.</v>
      </c>
    </row>
    <row r="74" spans="1:256" ht="12.75">
      <c r="A74" s="51" t="s">
        <v>38</v>
      </c>
      <c r="B74" s="50"/>
      <c r="C74" s="52"/>
      <c r="D74" s="52"/>
      <c r="E74" s="48">
        <v>5596</v>
      </c>
      <c r="F74" s="60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7" s="50" customFormat="1" ht="12.75">
      <c r="A75" s="61" t="s">
        <v>39</v>
      </c>
      <c r="B75"/>
      <c r="C75"/>
      <c r="D75"/>
      <c r="E75" s="48">
        <v>5650</v>
      </c>
      <c r="F75" s="59"/>
      <c r="G75" s="55" t="str">
        <f aca="true" t="shared" si="2" ref="G75:G81">IF(F75&lt;=0,"Value must be greater than zero."," ")</f>
        <v>Value must be greater than zero.</v>
      </c>
    </row>
    <row r="76" spans="1:7" s="50" customFormat="1" ht="12">
      <c r="A76" s="51" t="s">
        <v>40</v>
      </c>
      <c r="C76" s="52"/>
      <c r="D76" s="52"/>
      <c r="E76" s="48">
        <v>5652</v>
      </c>
      <c r="F76" s="59"/>
      <c r="G76" s="55" t="str">
        <f t="shared" si="2"/>
        <v>Value must be greater than zero.</v>
      </c>
    </row>
    <row r="77" spans="1:7" s="50" customFormat="1" ht="12">
      <c r="A77" s="51" t="s">
        <v>41</v>
      </c>
      <c r="C77" s="52"/>
      <c r="D77" s="52"/>
      <c r="E77" s="48">
        <v>5653</v>
      </c>
      <c r="F77" s="59"/>
      <c r="G77" s="55" t="str">
        <f t="shared" si="2"/>
        <v>Value must be greater than zero.</v>
      </c>
    </row>
    <row r="78" spans="1:7" s="50" customFormat="1" ht="12">
      <c r="A78" s="51" t="s">
        <v>42</v>
      </c>
      <c r="C78" s="52"/>
      <c r="D78" s="52"/>
      <c r="E78" s="48">
        <v>5654</v>
      </c>
      <c r="F78" s="59"/>
      <c r="G78" s="55" t="str">
        <f t="shared" si="2"/>
        <v>Value must be greater than zero.</v>
      </c>
    </row>
    <row r="79" spans="1:7" s="50" customFormat="1" ht="12">
      <c r="A79" s="51" t="s">
        <v>43</v>
      </c>
      <c r="C79" s="52"/>
      <c r="D79" s="52"/>
      <c r="E79" s="48">
        <v>5655</v>
      </c>
      <c r="F79" s="59"/>
      <c r="G79" s="55" t="str">
        <f t="shared" si="2"/>
        <v>Value must be greater than zero.</v>
      </c>
    </row>
    <row r="80" spans="1:7" s="50" customFormat="1" ht="12">
      <c r="A80" s="51" t="s">
        <v>44</v>
      </c>
      <c r="C80" s="52"/>
      <c r="D80" s="52"/>
      <c r="E80" s="61">
        <v>5656</v>
      </c>
      <c r="F80" s="59"/>
      <c r="G80" s="55" t="str">
        <f t="shared" si="2"/>
        <v>Value must be greater than zero.</v>
      </c>
    </row>
    <row r="81" spans="1:7" ht="12.75">
      <c r="A81" s="51" t="s">
        <v>45</v>
      </c>
      <c r="B81" s="50"/>
      <c r="C81" s="52"/>
      <c r="D81" s="52"/>
      <c r="E81" s="48">
        <v>5657</v>
      </c>
      <c r="F81" s="59"/>
      <c r="G81" s="55" t="str">
        <f t="shared" si="2"/>
        <v>Value must be greater than zero.</v>
      </c>
    </row>
    <row r="82" spans="1:6" ht="12.75">
      <c r="A82" s="2"/>
      <c r="B82"/>
      <c r="C82" s="62"/>
      <c r="D82" s="62"/>
      <c r="E82" s="2"/>
      <c r="F82" s="63"/>
    </row>
    <row r="83" spans="1:7" ht="15.75">
      <c r="A83" s="64" t="s">
        <v>46</v>
      </c>
      <c r="C83" s="65"/>
      <c r="F83" s="66" t="s">
        <v>47</v>
      </c>
      <c r="G83" s="67"/>
    </row>
    <row r="84" spans="1:7" ht="15.75">
      <c r="A84" s="64" t="s">
        <v>48</v>
      </c>
      <c r="C84" s="65"/>
      <c r="F84" s="66"/>
      <c r="G84" s="67"/>
    </row>
    <row r="85" spans="1:7" ht="12.75">
      <c r="A85" s="2"/>
      <c r="C85" s="65"/>
      <c r="G85" s="67"/>
    </row>
    <row r="86" spans="1:7" s="50" customFormat="1" ht="24">
      <c r="A86" s="68"/>
      <c r="B86" s="68"/>
      <c r="C86"/>
      <c r="D86"/>
      <c r="E86" s="69" t="s">
        <v>49</v>
      </c>
      <c r="F86" s="69" t="s">
        <v>50</v>
      </c>
      <c r="G86" s="55"/>
    </row>
    <row r="87" spans="1:7" s="50" customFormat="1" ht="12.75">
      <c r="A87" s="48" t="s">
        <v>51</v>
      </c>
      <c r="B87"/>
      <c r="C87" s="70"/>
      <c r="D87" s="48">
        <v>5800</v>
      </c>
      <c r="E87" s="71"/>
      <c r="F87" s="71"/>
      <c r="G87" s="55" t="str">
        <f>IF(C88&lt;=0,"Value must be greater than zero."," ")</f>
        <v>Value must be greater than zero.</v>
      </c>
    </row>
    <row r="88" spans="1:7" s="50" customFormat="1" ht="12.75">
      <c r="A88" s="48" t="s">
        <v>52</v>
      </c>
      <c r="B88"/>
      <c r="C88" s="72"/>
      <c r="D88" s="48">
        <v>5810</v>
      </c>
      <c r="E88" s="71"/>
      <c r="F88" s="71"/>
      <c r="G88" s="55"/>
    </row>
    <row r="89" spans="1:7" s="50" customFormat="1" ht="12.75">
      <c r="A89" s="48" t="s">
        <v>53</v>
      </c>
      <c r="B89"/>
      <c r="C89" s="72"/>
      <c r="D89" s="48">
        <v>5811</v>
      </c>
      <c r="E89" s="71"/>
      <c r="F89" s="71"/>
      <c r="G89" s="55"/>
    </row>
    <row r="90" spans="1:7" s="50" customFormat="1" ht="12.75">
      <c r="A90" s="48" t="s">
        <v>54</v>
      </c>
      <c r="B90"/>
      <c r="C90" s="72"/>
      <c r="D90" s="48">
        <v>5820</v>
      </c>
      <c r="E90" s="71"/>
      <c r="F90" s="71"/>
      <c r="G90" s="55"/>
    </row>
    <row r="91" spans="1:7" s="50" customFormat="1" ht="12.75">
      <c r="A91" s="48" t="s">
        <v>55</v>
      </c>
      <c r="B91"/>
      <c r="C91" s="72"/>
      <c r="D91" s="48">
        <v>5830</v>
      </c>
      <c r="E91" s="71"/>
      <c r="F91" s="71"/>
      <c r="G91" s="55"/>
    </row>
    <row r="92" spans="1:7" s="50" customFormat="1" ht="11.25">
      <c r="A92" s="68"/>
      <c r="C92" s="73"/>
      <c r="D92" s="74"/>
      <c r="E92" s="74"/>
      <c r="F92" s="75"/>
      <c r="G92" s="55"/>
    </row>
    <row r="93" spans="1:7" s="50" customFormat="1" ht="12">
      <c r="A93" s="76" t="s">
        <v>56</v>
      </c>
      <c r="C93" s="73"/>
      <c r="D93" s="74"/>
      <c r="E93" s="74"/>
      <c r="F93" s="75"/>
      <c r="G93" s="55"/>
    </row>
    <row r="94" spans="1:7" s="50" customFormat="1" ht="12">
      <c r="A94" s="48" t="s">
        <v>57</v>
      </c>
      <c r="B94" s="77"/>
      <c r="C94" s="73"/>
      <c r="D94" s="74"/>
      <c r="E94" s="74"/>
      <c r="F94" s="75"/>
      <c r="G94" s="55"/>
    </row>
    <row r="95" spans="1:7" s="50" customFormat="1" ht="11.25">
      <c r="A95" s="68"/>
      <c r="C95" s="73"/>
      <c r="D95" s="74"/>
      <c r="E95" s="74"/>
      <c r="F95" s="75"/>
      <c r="G95" s="55"/>
    </row>
    <row r="96" spans="1:7" s="50" customFormat="1" ht="11.25">
      <c r="A96" s="68"/>
      <c r="C96" s="73"/>
      <c r="D96" s="74"/>
      <c r="E96" s="74"/>
      <c r="F96" s="75"/>
      <c r="G96" s="55"/>
    </row>
    <row r="97" spans="1:7" ht="12.75">
      <c r="A97" s="2"/>
      <c r="C97" s="78"/>
      <c r="D97" s="79"/>
      <c r="E97" s="79"/>
      <c r="F97" s="79"/>
      <c r="G97" s="67"/>
    </row>
    <row r="98" spans="1:6" ht="12.75">
      <c r="A98" s="80"/>
      <c r="B98" s="80"/>
      <c r="C98" s="80"/>
      <c r="D98" s="80"/>
      <c r="E98" s="80"/>
      <c r="F98" s="80"/>
    </row>
    <row r="100" ht="12.75">
      <c r="A100" s="1" t="s">
        <v>58</v>
      </c>
    </row>
    <row r="102" ht="12.75">
      <c r="A102" s="1" t="str">
        <f>IF(F53&lt;=0.9,"Line 5500 - Total Full-time Positions must be at least one."," ")</f>
        <v>Line 5500 - Total Full-time Positions must be at least one.</v>
      </c>
    </row>
    <row r="103" ht="12.75">
      <c r="A103" s="1" t="str">
        <f>IF(F54&lt;=0,"Line 5510 - Total Area of Municipality must be greater than zero."," ")</f>
        <v>Line 5510 - Total Area of Municipality must be greater than zero.</v>
      </c>
    </row>
    <row r="104" ht="12.75">
      <c r="A104" s="1" t="str">
        <f>IF(F56&lt;=0,"Line 5520 - Length of all Open Roads Maintained must be greater than zero."," ")</f>
        <v>Line 5520 - Length of all Open Roads Maintained must be greater than zero.</v>
      </c>
    </row>
    <row r="105" ht="12.75">
      <c r="A105" s="1" t="str">
        <f>IF(F73&lt;=0,"Line 5595 - Number of Dwelling Units must be greater than zero."," ")</f>
        <v>Line 5595 - Number of Dwelling Units must be greater than zero.</v>
      </c>
    </row>
    <row r="106" ht="12.75">
      <c r="A106" s="1" t="str">
        <f>IF(F74&lt;=0,"Line 5596 - Total Assessment Services Cost must be greater than zero."," ")</f>
        <v>Line 5596 - Total Assessment Services Cost must be greater than zero.</v>
      </c>
    </row>
    <row r="107" ht="13.5" customHeight="1">
      <c r="A107" s="1" t="str">
        <f>IF(E87&lt;=0,"Line 5800 - Residential/Farm land Tax Rate must be greater than zero."," ")</f>
        <v>Line 5800 - Residential/Farm land Tax Rate must be greater than zero.</v>
      </c>
    </row>
  </sheetData>
  <sheetProtection password="CA3D" sheet="1" objects="1" scenarios="1"/>
  <mergeCells count="6">
    <mergeCell ref="E41:F41"/>
    <mergeCell ref="A11:F11"/>
    <mergeCell ref="B39:D39"/>
    <mergeCell ref="E39:F39"/>
    <mergeCell ref="B40:D40"/>
    <mergeCell ref="E40:F40"/>
  </mergeCells>
  <printOptions/>
  <pageMargins left="0.747916666666667" right="0" top="0.5" bottom="0.5" header="0.5" footer="0.5"/>
  <pageSetup horizontalDpi="600" verticalDpi="600" orientation="portrait" r:id="rId4"/>
  <headerFooter alignWithMargins="0">
    <oddHeader xml:space="preserve">&amp;C  </oddHeader>
    <oddFooter>&amp;CPage &amp;P</oddFooter>
  </headerFooter>
  <rowBreaks count="2" manualBreakCount="2">
    <brk id="42" max="255" man="1"/>
    <brk id="96" max="255" man="1"/>
  </rowBreaks>
  <drawing r:id="rId3"/>
  <legacyDrawing r:id="rId2"/>
  <oleObjects>
    <oleObject progId="Microsoft Word Picture" shapeId="3164098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GoA</cp:lastModifiedBy>
  <cp:lastPrinted>2009-04-28T15:45:02Z</cp:lastPrinted>
  <dcterms:created xsi:type="dcterms:W3CDTF">2009-03-23T21:49:11Z</dcterms:created>
  <dcterms:modified xsi:type="dcterms:W3CDTF">2009-12-01T21:24:55Z</dcterms:modified>
  <cp:category/>
  <cp:version/>
  <cp:contentType/>
  <cp:contentStatus/>
</cp:coreProperties>
</file>